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20115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38" i="1"/>
  <c r="B22"/>
  <c r="B24"/>
  <c r="B23"/>
  <c r="B12"/>
  <c r="B8"/>
  <c r="B34" l="1"/>
  <c r="B38" s="1"/>
</calcChain>
</file>

<file path=xl/sharedStrings.xml><?xml version="1.0" encoding="utf-8"?>
<sst xmlns="http://schemas.openxmlformats.org/spreadsheetml/2006/main" count="32" uniqueCount="32">
  <si>
    <t>ЗВІТ</t>
  </si>
  <si>
    <t>Надходження коштів (грн)</t>
  </si>
  <si>
    <t>Членські внески</t>
  </si>
  <si>
    <t>Благодійні внески</t>
  </si>
  <si>
    <t>Витрати (грн)</t>
  </si>
  <si>
    <t>Послуги банку</t>
  </si>
  <si>
    <t>Разом</t>
  </si>
  <si>
    <t>Разом:</t>
  </si>
  <si>
    <t>членські внески Спортивний комітет України</t>
  </si>
  <si>
    <t>зарплата Президента</t>
  </si>
  <si>
    <t>зарплата бухгалтера</t>
  </si>
  <si>
    <t>зарплата сист.адміністратора</t>
  </si>
  <si>
    <t>дипломи (ФОП Мартиник)</t>
  </si>
  <si>
    <t>консультаційні послуги (ФОП Бусь)</t>
  </si>
  <si>
    <t>ЄСВ з фонду оплати праці 22%</t>
  </si>
  <si>
    <t>юридичні послуги (ФОП Грищенко)</t>
  </si>
  <si>
    <t>послуги хостингу ("Хостинг-Україна")</t>
  </si>
  <si>
    <t>електронна звітність</t>
  </si>
  <si>
    <t>супровід ПЗ 1С (1рік)</t>
  </si>
  <si>
    <t>зарплата менеджера Козак Т</t>
  </si>
  <si>
    <t>Курсова різниця</t>
  </si>
  <si>
    <t>про використання коштів з р/р ВГО ВФТС у 2022році</t>
  </si>
  <si>
    <t>браслети (ФОП Корсун)</t>
  </si>
  <si>
    <t>оплата проживання (Компанія СВМ)</t>
  </si>
  <si>
    <t>транспортні послуги (ФОП Кулеба)</t>
  </si>
  <si>
    <t>відшкодування витрат Ігнатенко</t>
  </si>
  <si>
    <t>відшкодування витрат Ціхановський</t>
  </si>
  <si>
    <r>
      <t>медалі та кубки</t>
    </r>
    <r>
      <rPr>
        <sz val="11"/>
        <color theme="1"/>
        <rFont val="Calibri"/>
        <family val="2"/>
        <charset val="204"/>
        <scheme val="minor"/>
      </rPr>
      <t xml:space="preserve"> ("Приз", ФОП Овчаренко, ФОП Гавриліна)</t>
    </r>
  </si>
  <si>
    <t>Залишок коштів на 01.01.2022р</t>
  </si>
  <si>
    <t>Залишок коштів на 31.12.2022р</t>
  </si>
  <si>
    <t>відшкодування витрат на відрядження в Задар (авіапереліт, проживання)</t>
  </si>
  <si>
    <t>членські внески WDSF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</si>
</sst>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Border="1"/>
    <xf numFmtId="0" fontId="1" fillId="0" borderId="2" xfId="0" applyFont="1" applyBorder="1"/>
    <xf numFmtId="0" fontId="3" fillId="0" borderId="4" xfId="0" applyFont="1" applyBorder="1"/>
    <xf numFmtId="2" fontId="0" fillId="0" borderId="0" xfId="0" applyNumberFormat="1"/>
    <xf numFmtId="0" fontId="3" fillId="0" borderId="3" xfId="0" applyFont="1" applyBorder="1"/>
    <xf numFmtId="49" fontId="1" fillId="0" borderId="1" xfId="0" applyNumberFormat="1" applyFont="1" applyBorder="1"/>
    <xf numFmtId="0" fontId="1" fillId="0" borderId="5" xfId="0" applyFont="1" applyBorder="1"/>
    <xf numFmtId="0" fontId="1" fillId="0" borderId="6" xfId="0" applyFont="1" applyBorder="1"/>
    <xf numFmtId="0" fontId="4" fillId="0" borderId="0" xfId="0" applyFont="1" applyAlignment="1">
      <alignment horizontal="center"/>
    </xf>
    <xf numFmtId="0" fontId="2" fillId="0" borderId="0" xfId="0" applyFont="1"/>
    <xf numFmtId="1" fontId="0" fillId="0" borderId="0" xfId="0" applyNumberFormat="1"/>
    <xf numFmtId="0" fontId="5" fillId="0" borderId="0" xfId="0" applyFont="1" applyAlignment="1">
      <alignment horizontal="center"/>
    </xf>
    <xf numFmtId="0" fontId="6" fillId="0" borderId="0" xfId="0" applyFont="1"/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8"/>
  <sheetViews>
    <sheetView tabSelected="1" topLeftCell="A28" workbookViewId="0">
      <selection activeCell="B33" sqref="B33"/>
    </sheetView>
  </sheetViews>
  <sheetFormatPr defaultRowHeight="15"/>
  <cols>
    <col min="1" max="1" width="83" customWidth="1"/>
    <col min="2" max="2" width="21" customWidth="1"/>
    <col min="4" max="7" width="9.140625" customWidth="1"/>
  </cols>
  <sheetData>
    <row r="1" spans="1:2" ht="15.75">
      <c r="A1" s="9" t="s">
        <v>0</v>
      </c>
    </row>
    <row r="2" spans="1:2" ht="15.75">
      <c r="A2" s="9" t="s">
        <v>21</v>
      </c>
    </row>
    <row r="3" spans="1:2">
      <c r="A3" s="12"/>
    </row>
    <row r="4" spans="1:2" ht="15.75" thickBot="1"/>
    <row r="5" spans="1:2" ht="15.75" thickBot="1">
      <c r="A5" s="14" t="s">
        <v>1</v>
      </c>
      <c r="B5" s="15"/>
    </row>
    <row r="6" spans="1:2">
      <c r="A6" s="7" t="s">
        <v>2</v>
      </c>
      <c r="B6" s="8">
        <v>49200</v>
      </c>
    </row>
    <row r="7" spans="1:2">
      <c r="A7" s="1" t="s">
        <v>3</v>
      </c>
      <c r="B7" s="2">
        <v>1188009.79</v>
      </c>
    </row>
    <row r="8" spans="1:2" ht="19.5" thickBot="1">
      <c r="A8" s="5" t="s">
        <v>6</v>
      </c>
      <c r="B8" s="3">
        <f>SUM(B6:B7)</f>
        <v>1237209.79</v>
      </c>
    </row>
    <row r="10" spans="1:2" ht="15.75" thickBot="1"/>
    <row r="11" spans="1:2" ht="16.5" thickBot="1">
      <c r="A11" s="16" t="s">
        <v>4</v>
      </c>
      <c r="B11" s="17"/>
    </row>
    <row r="12" spans="1:2">
      <c r="A12" s="7" t="s">
        <v>9</v>
      </c>
      <c r="B12" s="8">
        <f>548355.84-404.15</f>
        <v>547951.68999999994</v>
      </c>
    </row>
    <row r="13" spans="1:2">
      <c r="A13" s="1" t="s">
        <v>10</v>
      </c>
      <c r="B13" s="8">
        <v>73848.77</v>
      </c>
    </row>
    <row r="14" spans="1:2">
      <c r="A14" s="1" t="s">
        <v>19</v>
      </c>
      <c r="B14" s="2">
        <v>58588.76</v>
      </c>
    </row>
    <row r="15" spans="1:2">
      <c r="A15" s="1" t="s">
        <v>11</v>
      </c>
      <c r="B15" s="2">
        <v>96789.78</v>
      </c>
    </row>
    <row r="16" spans="1:2">
      <c r="A16" s="1" t="s">
        <v>14</v>
      </c>
      <c r="B16" s="2">
        <v>171039.68</v>
      </c>
    </row>
    <row r="17" spans="1:2">
      <c r="A17" s="6" t="s">
        <v>31</v>
      </c>
      <c r="B17" s="2">
        <v>0</v>
      </c>
    </row>
    <row r="18" spans="1:2">
      <c r="A18" s="6" t="s">
        <v>8</v>
      </c>
      <c r="B18" s="2">
        <v>4000</v>
      </c>
    </row>
    <row r="19" spans="1:2">
      <c r="A19" s="6" t="s">
        <v>30</v>
      </c>
      <c r="B19" s="2">
        <v>22695.68</v>
      </c>
    </row>
    <row r="20" spans="1:2">
      <c r="A20" s="6" t="s">
        <v>25</v>
      </c>
      <c r="B20" s="2">
        <v>10959</v>
      </c>
    </row>
    <row r="21" spans="1:2">
      <c r="A21" s="6" t="s">
        <v>26</v>
      </c>
      <c r="B21" s="2">
        <v>29456</v>
      </c>
    </row>
    <row r="22" spans="1:2">
      <c r="A22" s="6" t="s">
        <v>27</v>
      </c>
      <c r="B22" s="2">
        <f>52656.95+33525+30906+14160</f>
        <v>131247.95000000001</v>
      </c>
    </row>
    <row r="23" spans="1:2">
      <c r="A23" s="6" t="s">
        <v>22</v>
      </c>
      <c r="B23" s="2">
        <f>2920</f>
        <v>2920</v>
      </c>
    </row>
    <row r="24" spans="1:2">
      <c r="A24" s="6" t="s">
        <v>12</v>
      </c>
      <c r="B24" s="2">
        <f>2950</f>
        <v>2950</v>
      </c>
    </row>
    <row r="25" spans="1:2">
      <c r="A25" s="6" t="s">
        <v>23</v>
      </c>
      <c r="B25" s="2">
        <v>30750</v>
      </c>
    </row>
    <row r="26" spans="1:2">
      <c r="A26" s="6" t="s">
        <v>24</v>
      </c>
      <c r="B26" s="2">
        <v>130900</v>
      </c>
    </row>
    <row r="27" spans="1:2">
      <c r="A27" s="6" t="s">
        <v>15</v>
      </c>
      <c r="B27" s="2">
        <v>240000</v>
      </c>
    </row>
    <row r="28" spans="1:2">
      <c r="A28" s="6" t="s">
        <v>13</v>
      </c>
      <c r="B28" s="2">
        <v>69457.89</v>
      </c>
    </row>
    <row r="29" spans="1:2">
      <c r="A29" s="6" t="s">
        <v>16</v>
      </c>
      <c r="B29" s="2">
        <v>0</v>
      </c>
    </row>
    <row r="30" spans="1:2">
      <c r="A30" s="6" t="s">
        <v>18</v>
      </c>
      <c r="B30" s="2">
        <v>13950</v>
      </c>
    </row>
    <row r="31" spans="1:2">
      <c r="A31" s="6" t="s">
        <v>17</v>
      </c>
      <c r="B31" s="2">
        <v>1317</v>
      </c>
    </row>
    <row r="32" spans="1:2">
      <c r="A32" s="1" t="s">
        <v>5</v>
      </c>
      <c r="B32" s="2">
        <v>7850.88</v>
      </c>
    </row>
    <row r="33" spans="1:9">
      <c r="A33" s="1" t="s">
        <v>20</v>
      </c>
      <c r="B33" s="2">
        <v>-3732.99</v>
      </c>
    </row>
    <row r="34" spans="1:9" ht="19.5" thickBot="1">
      <c r="A34" s="5" t="s">
        <v>7</v>
      </c>
      <c r="B34" s="3">
        <f>SUM(B12:B33)</f>
        <v>1642940.0899999999</v>
      </c>
    </row>
    <row r="36" spans="1:9">
      <c r="B36" s="4"/>
    </row>
    <row r="37" spans="1:9" ht="15.75">
      <c r="A37" s="10" t="s">
        <v>28</v>
      </c>
      <c r="B37" s="10">
        <v>1428657.97</v>
      </c>
    </row>
    <row r="38" spans="1:9" ht="15.75">
      <c r="A38" s="10" t="s">
        <v>29</v>
      </c>
      <c r="B38" s="13">
        <f>B37+B8-B34</f>
        <v>1022927.6699999999</v>
      </c>
      <c r="D38">
        <f>B38-1022927.67</f>
        <v>0</v>
      </c>
      <c r="I38" s="11"/>
    </row>
  </sheetData>
  <mergeCells count="2">
    <mergeCell ref="A5:B5"/>
    <mergeCell ref="A11:B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Slava</dc:creator>
  <cp:lastModifiedBy>buhgalter</cp:lastModifiedBy>
  <cp:lastPrinted>2018-02-21T15:04:24Z</cp:lastPrinted>
  <dcterms:created xsi:type="dcterms:W3CDTF">2018-02-21T13:44:46Z</dcterms:created>
  <dcterms:modified xsi:type="dcterms:W3CDTF">2024-10-08T20:16:26Z</dcterms:modified>
</cp:coreProperties>
</file>