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20" i="1"/>
  <c r="B21"/>
  <c r="B13"/>
  <c r="B8"/>
  <c r="B32" l="1"/>
  <c r="B36" s="1"/>
</calcChain>
</file>

<file path=xl/sharedStrings.xml><?xml version="1.0" encoding="utf-8"?>
<sst xmlns="http://schemas.openxmlformats.org/spreadsheetml/2006/main" count="30" uniqueCount="30">
  <si>
    <t>ЗВІТ</t>
  </si>
  <si>
    <t>Надходження коштів (грн)</t>
  </si>
  <si>
    <t>Членські внески</t>
  </si>
  <si>
    <t>Витрати (грн)</t>
  </si>
  <si>
    <t>Послуги банку</t>
  </si>
  <si>
    <t>Разом</t>
  </si>
  <si>
    <t>Разом:</t>
  </si>
  <si>
    <t>членські внески Спортивний комітет України</t>
  </si>
  <si>
    <t>зарплата Президента</t>
  </si>
  <si>
    <t>зарплата бухгалтера</t>
  </si>
  <si>
    <t>зарплата сист.адміністратора</t>
  </si>
  <si>
    <t>ЄСВ з фонду оплати праці 22%</t>
  </si>
  <si>
    <t>юридичні послуги (ФОП Грищенко)</t>
  </si>
  <si>
    <t>електронна звітність</t>
  </si>
  <si>
    <t>супровід ПЗ 1С (1рік)</t>
  </si>
  <si>
    <t>зарплата менеджера Козак Т</t>
  </si>
  <si>
    <t>Курсова різниця</t>
  </si>
  <si>
    <t>про використання коштів з р/р ВГО ВФТС у 2023році</t>
  </si>
  <si>
    <t>браслети (ФОП Головащенко)</t>
  </si>
  <si>
    <t>проживання, харчування та оренди спорядження (Олімп.навч.-спорт.центр Конча-Заспа)</t>
  </si>
  <si>
    <t>транспортні послуги (ФОП Любиченко)</t>
  </si>
  <si>
    <t>транспортні послуги (ФОП Шимчишин)</t>
  </si>
  <si>
    <t>відшкодування витрат Курносов</t>
  </si>
  <si>
    <t>витяг з ЄДР</t>
  </si>
  <si>
    <t>відшкодування витрат на відрядження в Іспанію</t>
  </si>
  <si>
    <t>Залишок коштів на 01.01.2023р</t>
  </si>
  <si>
    <t>Залишок коштів на 31.12.2023р</t>
  </si>
  <si>
    <r>
      <t>медалі та кубки</t>
    </r>
    <r>
      <rPr>
        <sz val="11"/>
        <color theme="1"/>
        <rFont val="Calibri"/>
        <family val="2"/>
        <charset val="204"/>
        <scheme val="minor"/>
      </rPr>
      <t xml:space="preserve"> (ФОП Овчаренко)</t>
    </r>
  </si>
  <si>
    <t>членські внески WDSF</t>
  </si>
  <si>
    <r>
      <t>Благодійні внески</t>
    </r>
    <r>
      <rPr>
        <sz val="11"/>
        <color theme="1"/>
        <rFont val="Calibri"/>
        <family val="2"/>
        <charset val="204"/>
        <scheme val="minor"/>
      </rPr>
      <t xml:space="preserve"> (в т.ч. 9 262,24евро - Ukraid Fund Raising та 2000дол.США - AMBIT SECURITY LLC)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</si>
</sst>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3" fillId="0" borderId="4" xfId="0" applyFont="1" applyBorder="1"/>
    <xf numFmtId="2" fontId="0" fillId="0" borderId="0" xfId="0" applyNumberFormat="1"/>
    <xf numFmtId="0" fontId="3" fillId="0" borderId="3" xfId="0" applyFont="1" applyBorder="1"/>
    <xf numFmtId="49" fontId="1" fillId="0" borderId="1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4" fillId="0" borderId="0" xfId="0" applyFont="1" applyAlignment="1">
      <alignment horizontal="center"/>
    </xf>
    <xf numFmtId="0" fontId="2" fillId="0" borderId="0" xfId="0" applyFont="1"/>
    <xf numFmtId="1" fontId="0" fillId="0" borderId="0" xfId="0" applyNumberFormat="1"/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16" workbookViewId="0">
      <selection activeCell="B36" sqref="B36"/>
    </sheetView>
  </sheetViews>
  <sheetFormatPr defaultRowHeight="15"/>
  <cols>
    <col min="1" max="1" width="92.5703125" customWidth="1"/>
    <col min="2" max="2" width="21" customWidth="1"/>
    <col min="4" max="7" width="9.140625" customWidth="1"/>
  </cols>
  <sheetData>
    <row r="1" spans="1:2" ht="15.75">
      <c r="A1" s="9" t="s">
        <v>0</v>
      </c>
    </row>
    <row r="2" spans="1:2" ht="15.75">
      <c r="A2" s="9" t="s">
        <v>17</v>
      </c>
    </row>
    <row r="3" spans="1:2">
      <c r="A3" s="12"/>
    </row>
    <row r="4" spans="1:2" ht="15.75" thickBot="1"/>
    <row r="5" spans="1:2" ht="15.75" thickBot="1">
      <c r="A5" s="14" t="s">
        <v>1</v>
      </c>
      <c r="B5" s="15"/>
    </row>
    <row r="6" spans="1:2">
      <c r="A6" s="7" t="s">
        <v>2</v>
      </c>
      <c r="B6" s="8">
        <v>59350</v>
      </c>
    </row>
    <row r="7" spans="1:2">
      <c r="A7" s="1" t="s">
        <v>29</v>
      </c>
      <c r="B7" s="2">
        <v>1481903.2</v>
      </c>
    </row>
    <row r="8" spans="1:2" ht="19.5" thickBot="1">
      <c r="A8" s="5" t="s">
        <v>5</v>
      </c>
      <c r="B8" s="3">
        <f>SUM(B6:B7)</f>
        <v>1541253.2</v>
      </c>
    </row>
    <row r="10" spans="1:2" ht="15.75" thickBot="1"/>
    <row r="11" spans="1:2" ht="16.5" thickBot="1">
      <c r="A11" s="16" t="s">
        <v>3</v>
      </c>
      <c r="B11" s="17"/>
    </row>
    <row r="12" spans="1:2">
      <c r="A12" s="7" t="s">
        <v>8</v>
      </c>
      <c r="B12" s="8">
        <v>520950.75</v>
      </c>
    </row>
    <row r="13" spans="1:2">
      <c r="A13" s="1" t="s">
        <v>9</v>
      </c>
      <c r="B13" s="8">
        <f>1829.37+71969.6</f>
        <v>73798.97</v>
      </c>
    </row>
    <row r="14" spans="1:2">
      <c r="A14" s="1" t="s">
        <v>15</v>
      </c>
      <c r="B14" s="2">
        <v>62947.839999999997</v>
      </c>
    </row>
    <row r="15" spans="1:2">
      <c r="A15" s="1" t="s">
        <v>10</v>
      </c>
      <c r="B15" s="2">
        <v>100636.33</v>
      </c>
    </row>
    <row r="16" spans="1:2">
      <c r="A16" s="1" t="s">
        <v>11</v>
      </c>
      <c r="B16" s="2">
        <v>166833.47</v>
      </c>
    </row>
    <row r="17" spans="1:2">
      <c r="A17" s="6" t="s">
        <v>28</v>
      </c>
      <c r="B17" s="2">
        <v>0</v>
      </c>
    </row>
    <row r="18" spans="1:2">
      <c r="A18" s="6" t="s">
        <v>7</v>
      </c>
      <c r="B18" s="2">
        <v>0</v>
      </c>
    </row>
    <row r="19" spans="1:2">
      <c r="A19" s="6" t="s">
        <v>22</v>
      </c>
      <c r="B19" s="2">
        <v>23976.880000000001</v>
      </c>
    </row>
    <row r="20" spans="1:2">
      <c r="A20" s="6" t="s">
        <v>24</v>
      </c>
      <c r="B20" s="2">
        <f>55066.52+40600</f>
        <v>95666.51999999999</v>
      </c>
    </row>
    <row r="21" spans="1:2">
      <c r="A21" s="6" t="s">
        <v>27</v>
      </c>
      <c r="B21" s="2">
        <f>34208</f>
        <v>34208</v>
      </c>
    </row>
    <row r="22" spans="1:2">
      <c r="A22" s="6" t="s">
        <v>18</v>
      </c>
      <c r="B22" s="2">
        <v>1070</v>
      </c>
    </row>
    <row r="23" spans="1:2">
      <c r="A23" s="6" t="s">
        <v>19</v>
      </c>
      <c r="B23" s="2">
        <v>293832</v>
      </c>
    </row>
    <row r="24" spans="1:2">
      <c r="A24" s="6" t="s">
        <v>20</v>
      </c>
      <c r="B24" s="2">
        <v>72000</v>
      </c>
    </row>
    <row r="25" spans="1:2">
      <c r="A25" s="6" t="s">
        <v>21</v>
      </c>
      <c r="B25" s="2">
        <v>189700</v>
      </c>
    </row>
    <row r="26" spans="1:2">
      <c r="A26" s="6" t="s">
        <v>12</v>
      </c>
      <c r="B26" s="2">
        <v>40000</v>
      </c>
    </row>
    <row r="27" spans="1:2">
      <c r="A27" s="6" t="s">
        <v>14</v>
      </c>
      <c r="B27" s="2">
        <v>16740</v>
      </c>
    </row>
    <row r="28" spans="1:2">
      <c r="A28" s="6" t="s">
        <v>13</v>
      </c>
      <c r="B28" s="2">
        <v>1699.2</v>
      </c>
    </row>
    <row r="29" spans="1:2">
      <c r="A29" s="6" t="s">
        <v>23</v>
      </c>
      <c r="B29" s="2">
        <v>105</v>
      </c>
    </row>
    <row r="30" spans="1:2">
      <c r="A30" s="1" t="s">
        <v>4</v>
      </c>
      <c r="B30" s="2">
        <v>5252.13</v>
      </c>
    </row>
    <row r="31" spans="1:2">
      <c r="A31" s="1" t="s">
        <v>16</v>
      </c>
      <c r="B31" s="2">
        <v>-28390.34</v>
      </c>
    </row>
    <row r="32" spans="1:2" ht="19.5" thickBot="1">
      <c r="A32" s="5" t="s">
        <v>6</v>
      </c>
      <c r="B32" s="3">
        <f>SUM(B12:B31)</f>
        <v>1671026.7499999995</v>
      </c>
    </row>
    <row r="34" spans="1:9">
      <c r="B34" s="4"/>
    </row>
    <row r="35" spans="1:9" ht="15.75">
      <c r="A35" s="10" t="s">
        <v>25</v>
      </c>
      <c r="B35" s="10">
        <v>1022927.67</v>
      </c>
    </row>
    <row r="36" spans="1:9" ht="15.75">
      <c r="A36" s="10" t="s">
        <v>26</v>
      </c>
      <c r="B36" s="13">
        <f>B35+B8-B32</f>
        <v>893154.12000000058</v>
      </c>
      <c r="I36" s="11"/>
    </row>
  </sheetData>
  <mergeCells count="2">
    <mergeCell ref="A5:B5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Slava</dc:creator>
  <cp:lastModifiedBy>buhgalter</cp:lastModifiedBy>
  <cp:lastPrinted>2018-02-21T15:04:24Z</cp:lastPrinted>
  <dcterms:created xsi:type="dcterms:W3CDTF">2018-02-21T13:44:46Z</dcterms:created>
  <dcterms:modified xsi:type="dcterms:W3CDTF">2024-12-16T17:23:36Z</dcterms:modified>
</cp:coreProperties>
</file>